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石岡　樹\Desktop\みなそら_その他\南空企画_HP\更新\240311_住所更新\data\"/>
    </mc:Choice>
  </mc:AlternateContent>
  <xr:revisionPtr revIDLastSave="0" documentId="13_ncr:1_{7543F885-B93D-4E44-B87A-B4C3BB33EC2A}" xr6:coauthVersionLast="47" xr6:coauthVersionMax="47" xr10:uidLastSave="{00000000-0000-0000-0000-000000000000}"/>
  <bookViews>
    <workbookView xWindow="8830" yWindow="150" windowWidth="26240" windowHeight="16630" tabRatio="17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1" l="1"/>
  <c r="B36" i="1"/>
  <c r="B31" i="1"/>
  <c r="B28" i="1"/>
  <c r="B26" i="1"/>
  <c r="B19" i="1"/>
  <c r="B17" i="1"/>
  <c r="B12" i="1"/>
  <c r="B6" i="1"/>
  <c r="B3" i="1"/>
  <c r="D38" i="1"/>
</calcChain>
</file>

<file path=xl/sharedStrings.xml><?xml version="1.0" encoding="utf-8"?>
<sst xmlns="http://schemas.openxmlformats.org/spreadsheetml/2006/main" count="64" uniqueCount="64">
  <si>
    <t>世帯数</t>
    <rPh sb="0" eb="3">
      <t>セタイスウ</t>
    </rPh>
    <phoneticPr fontId="1"/>
  </si>
  <si>
    <t>配達部数</t>
    <rPh sb="0" eb="2">
      <t>ハイタツ</t>
    </rPh>
    <rPh sb="2" eb="4">
      <t>ブスウ</t>
    </rPh>
    <phoneticPr fontId="1"/>
  </si>
  <si>
    <t>条丁目東</t>
    <rPh sb="0" eb="1">
      <t>ジョウ</t>
    </rPh>
    <rPh sb="1" eb="3">
      <t>チョウメ</t>
    </rPh>
    <rPh sb="3" eb="4">
      <t>ヒガシ</t>
    </rPh>
    <phoneticPr fontId="1"/>
  </si>
  <si>
    <t>南町</t>
    <rPh sb="0" eb="1">
      <t>ミナミ</t>
    </rPh>
    <rPh sb="1" eb="2">
      <t>マチ</t>
    </rPh>
    <phoneticPr fontId="1"/>
  </si>
  <si>
    <t>東町</t>
    <rPh sb="0" eb="1">
      <t>ヒガシ</t>
    </rPh>
    <rPh sb="1" eb="2">
      <t>マチ</t>
    </rPh>
    <phoneticPr fontId="1"/>
  </si>
  <si>
    <t>西川町</t>
    <rPh sb="0" eb="2">
      <t>ニシカワ</t>
    </rPh>
    <rPh sb="2" eb="3">
      <t>チョウ</t>
    </rPh>
    <phoneticPr fontId="1"/>
  </si>
  <si>
    <t>条丁目西</t>
    <rPh sb="0" eb="1">
      <t>ジョウ</t>
    </rPh>
    <rPh sb="1" eb="3">
      <t>チョウメ</t>
    </rPh>
    <rPh sb="3" eb="4">
      <t>ニシ</t>
    </rPh>
    <phoneticPr fontId="1"/>
  </si>
  <si>
    <t>美園</t>
    <rPh sb="0" eb="2">
      <t>ミソノ</t>
    </rPh>
    <phoneticPr fontId="1"/>
  </si>
  <si>
    <t>駒園</t>
    <rPh sb="0" eb="1">
      <t>コマ</t>
    </rPh>
    <rPh sb="1" eb="2">
      <t>ソノ</t>
    </rPh>
    <phoneticPr fontId="1"/>
  </si>
  <si>
    <t>緑ヶ丘</t>
    <rPh sb="0" eb="3">
      <t>ミドリガオカ</t>
    </rPh>
    <phoneticPr fontId="1"/>
  </si>
  <si>
    <t>春日町</t>
    <rPh sb="0" eb="2">
      <t>カスガ</t>
    </rPh>
    <rPh sb="2" eb="3">
      <t>チョウ</t>
    </rPh>
    <phoneticPr fontId="1"/>
  </si>
  <si>
    <t>かえで町</t>
    <rPh sb="3" eb="4">
      <t>チョウ</t>
    </rPh>
    <phoneticPr fontId="1"/>
  </si>
  <si>
    <t>東山</t>
    <rPh sb="0" eb="2">
      <t>ヒガシヤマ</t>
    </rPh>
    <phoneticPr fontId="1"/>
  </si>
  <si>
    <t>鳩が丘</t>
    <rPh sb="0" eb="1">
      <t>ハト</t>
    </rPh>
    <rPh sb="2" eb="3">
      <t>オカ</t>
    </rPh>
    <phoneticPr fontId="1"/>
  </si>
  <si>
    <t>栄町</t>
    <rPh sb="0" eb="1">
      <t>サカエ</t>
    </rPh>
    <rPh sb="1" eb="2">
      <t>マチ</t>
    </rPh>
    <phoneticPr fontId="1"/>
  </si>
  <si>
    <t>桜木町</t>
    <rPh sb="0" eb="3">
      <t>サクラギチョウ</t>
    </rPh>
    <phoneticPr fontId="1"/>
  </si>
  <si>
    <t>稔町</t>
    <rPh sb="0" eb="1">
      <t>ミノリ</t>
    </rPh>
    <rPh sb="1" eb="2">
      <t>チョウ</t>
    </rPh>
    <phoneticPr fontId="1"/>
  </si>
  <si>
    <t>緑町</t>
    <rPh sb="0" eb="2">
      <t>ミドリマチ</t>
    </rPh>
    <phoneticPr fontId="1"/>
  </si>
  <si>
    <t>北条丁目</t>
    <rPh sb="0" eb="1">
      <t>キタ</t>
    </rPh>
    <rPh sb="1" eb="2">
      <t>ジョウ</t>
    </rPh>
    <rPh sb="2" eb="4">
      <t>チョウメ</t>
    </rPh>
    <phoneticPr fontId="1"/>
  </si>
  <si>
    <t>ふじ町</t>
    <rPh sb="2" eb="3">
      <t>チョウ</t>
    </rPh>
    <phoneticPr fontId="1"/>
  </si>
  <si>
    <t>中幌向</t>
    <rPh sb="0" eb="1">
      <t>ナカ</t>
    </rPh>
    <rPh sb="1" eb="3">
      <t>ホロムイ</t>
    </rPh>
    <phoneticPr fontId="1"/>
  </si>
  <si>
    <t>申し込み</t>
    <rPh sb="0" eb="1">
      <t>モウ</t>
    </rPh>
    <rPh sb="2" eb="3">
      <t>コ</t>
    </rPh>
    <phoneticPr fontId="1"/>
  </si>
  <si>
    <t>折込日</t>
  </si>
  <si>
    <t>サイズ</t>
  </si>
  <si>
    <t>総枚数</t>
  </si>
  <si>
    <t>合計</t>
    <rPh sb="0" eb="2">
      <t>ゴウケイ</t>
    </rPh>
    <phoneticPr fontId="1"/>
  </si>
  <si>
    <t>不可</t>
    <rPh sb="0" eb="2">
      <t>フカ</t>
    </rPh>
    <phoneticPr fontId="1"/>
  </si>
  <si>
    <t>農村・山間部など</t>
    <rPh sb="0" eb="2">
      <t>ノウソン</t>
    </rPh>
    <rPh sb="3" eb="5">
      <t>サンカン</t>
    </rPh>
    <rPh sb="5" eb="6">
      <t>ブ</t>
    </rPh>
    <phoneticPr fontId="1"/>
  </si>
  <si>
    <t>チラシ名称</t>
    <rPh sb="3" eb="5">
      <t>メイショウ</t>
    </rPh>
    <phoneticPr fontId="1"/>
  </si>
  <si>
    <t>　　岩見沢市　折り込みチラシ申込書</t>
    <rPh sb="2" eb="5">
      <t>イワミザワ</t>
    </rPh>
    <rPh sb="5" eb="6">
      <t>シ</t>
    </rPh>
    <rPh sb="7" eb="8">
      <t>オ</t>
    </rPh>
    <rPh sb="9" eb="10">
      <t>コ</t>
    </rPh>
    <rPh sb="14" eb="16">
      <t>モウシコ</t>
    </rPh>
    <rPh sb="16" eb="17">
      <t>ショ</t>
    </rPh>
    <phoneticPr fontId="1"/>
  </si>
  <si>
    <t>※尚、配布エリア内であっても、農村地区及びアパート、団地の管理人または家主様から</t>
    <rPh sb="1" eb="2">
      <t>ナオ</t>
    </rPh>
    <rPh sb="3" eb="5">
      <t>ハイフ</t>
    </rPh>
    <rPh sb="8" eb="9">
      <t>ナイ</t>
    </rPh>
    <rPh sb="15" eb="17">
      <t>ノウソン</t>
    </rPh>
    <rPh sb="17" eb="19">
      <t>チク</t>
    </rPh>
    <rPh sb="19" eb="20">
      <t>オヨ</t>
    </rPh>
    <rPh sb="26" eb="28">
      <t>ダンチ</t>
    </rPh>
    <rPh sb="29" eb="32">
      <t>カンリニン</t>
    </rPh>
    <rPh sb="35" eb="37">
      <t>ヤヌシ</t>
    </rPh>
    <rPh sb="37" eb="38">
      <t>サマ</t>
    </rPh>
    <phoneticPr fontId="1"/>
  </si>
  <si>
    <t>請求先御社名</t>
    <rPh sb="0" eb="2">
      <t>セイキュウ</t>
    </rPh>
    <rPh sb="2" eb="3">
      <t>サキ</t>
    </rPh>
    <phoneticPr fontId="1"/>
  </si>
  <si>
    <t>　投函禁止の指示があるポストにつきましては、投函できませんので御了承下さい。</t>
    <rPh sb="1" eb="3">
      <t>トウカン</t>
    </rPh>
    <rPh sb="3" eb="5">
      <t>キンシ</t>
    </rPh>
    <rPh sb="6" eb="8">
      <t>シジ</t>
    </rPh>
    <rPh sb="22" eb="24">
      <t>トウカン</t>
    </rPh>
    <rPh sb="31" eb="34">
      <t>ゴリョウショウ</t>
    </rPh>
    <rPh sb="34" eb="35">
      <t>クダ</t>
    </rPh>
    <phoneticPr fontId="1"/>
  </si>
  <si>
    <t xml:space="preserve"> 令和  　  年　　　月 　 　日</t>
    <rPh sb="1" eb="3">
      <t>レイワ</t>
    </rPh>
    <phoneticPr fontId="1"/>
  </si>
  <si>
    <t>※納品枚数は予備分として、若干多めに納品頂きますようお願いします。</t>
    <rPh sb="1" eb="3">
      <t>ノウヒン</t>
    </rPh>
    <rPh sb="3" eb="5">
      <t>マイスウ</t>
    </rPh>
    <rPh sb="6" eb="8">
      <t>ヨビ</t>
    </rPh>
    <rPh sb="8" eb="9">
      <t>ブン</t>
    </rPh>
    <rPh sb="13" eb="15">
      <t>ジャッカン</t>
    </rPh>
    <rPh sb="15" eb="16">
      <t>オオ</t>
    </rPh>
    <rPh sb="18" eb="21">
      <t>ノウヒンイタダ</t>
    </rPh>
    <rPh sb="27" eb="28">
      <t>ネガ</t>
    </rPh>
    <phoneticPr fontId="1"/>
  </si>
  <si>
    <t>元町（東・西）</t>
    <rPh sb="0" eb="2">
      <t>モトマチ</t>
    </rPh>
    <rPh sb="3" eb="4">
      <t>ヒガシ</t>
    </rPh>
    <rPh sb="5" eb="6">
      <t>ニシ</t>
    </rPh>
    <phoneticPr fontId="1"/>
  </si>
  <si>
    <t>北本町（東・西）</t>
    <rPh sb="0" eb="3">
      <t>キタホンチョウ</t>
    </rPh>
    <rPh sb="4" eb="5">
      <t>ヒガシ</t>
    </rPh>
    <rPh sb="6" eb="7">
      <t>ニシ</t>
    </rPh>
    <phoneticPr fontId="1"/>
  </si>
  <si>
    <t>有明町</t>
    <rPh sb="0" eb="3">
      <t>アリアケチョウ</t>
    </rPh>
    <phoneticPr fontId="1"/>
  </si>
  <si>
    <t>上幌向（北・南）</t>
    <rPh sb="0" eb="3">
      <t>カミホロムイ</t>
    </rPh>
    <rPh sb="4" eb="5">
      <t>キタ</t>
    </rPh>
    <rPh sb="6" eb="7">
      <t>ミナミ</t>
    </rPh>
    <phoneticPr fontId="1"/>
  </si>
  <si>
    <t>日の出（日の出台、北・南）</t>
    <rPh sb="0" eb="1">
      <t>ヒ</t>
    </rPh>
    <rPh sb="2" eb="3">
      <t>デ</t>
    </rPh>
    <rPh sb="4" eb="5">
      <t>ヒ</t>
    </rPh>
    <rPh sb="6" eb="7">
      <t>デ</t>
    </rPh>
    <rPh sb="7" eb="8">
      <t>ダイ</t>
    </rPh>
    <rPh sb="9" eb="10">
      <t>キタ</t>
    </rPh>
    <rPh sb="11" eb="12">
      <t>ミナミ</t>
    </rPh>
    <phoneticPr fontId="1"/>
  </si>
  <si>
    <t>幌向（北・南）</t>
    <rPh sb="0" eb="2">
      <t>ホロムイ</t>
    </rPh>
    <rPh sb="3" eb="4">
      <t>キタ</t>
    </rPh>
    <rPh sb="5" eb="6">
      <t>ミナミ</t>
    </rPh>
    <phoneticPr fontId="1"/>
  </si>
  <si>
    <t>志文町（本町、上・下）</t>
    <rPh sb="0" eb="2">
      <t>シブン</t>
    </rPh>
    <rPh sb="2" eb="3">
      <t>チョウ</t>
    </rPh>
    <rPh sb="4" eb="6">
      <t>ホンマチ</t>
    </rPh>
    <rPh sb="7" eb="8">
      <t>ウエ</t>
    </rPh>
    <rPh sb="9" eb="10">
      <t>シタ</t>
    </rPh>
    <phoneticPr fontId="1"/>
  </si>
  <si>
    <t>大和町</t>
    <rPh sb="0" eb="3">
      <t>ヤマトチョウ</t>
    </rPh>
    <phoneticPr fontId="1"/>
  </si>
  <si>
    <t>豊正、中央、美唄・幌達布など</t>
    <rPh sb="0" eb="1">
      <t>ユタカ</t>
    </rPh>
    <rPh sb="1" eb="2">
      <t>マサ</t>
    </rPh>
    <rPh sb="3" eb="5">
      <t>チュウオウ</t>
    </rPh>
    <rPh sb="6" eb="8">
      <t>ビバイ</t>
    </rPh>
    <rPh sb="9" eb="12">
      <t>ホロタップ</t>
    </rPh>
    <phoneticPr fontId="1"/>
  </si>
  <si>
    <t>砂浜、赤川、栄町、大願など</t>
    <rPh sb="0" eb="2">
      <t>スナハマ</t>
    </rPh>
    <rPh sb="3" eb="5">
      <t>アカガワ</t>
    </rPh>
    <rPh sb="6" eb="8">
      <t>サカエマチ</t>
    </rPh>
    <rPh sb="9" eb="10">
      <t>ダイ</t>
    </rPh>
    <rPh sb="10" eb="11">
      <t>ネガ</t>
    </rPh>
    <phoneticPr fontId="1"/>
  </si>
  <si>
    <t>道新折込　600</t>
    <rPh sb="0" eb="2">
      <t>ドウシン</t>
    </rPh>
    <rPh sb="2" eb="4">
      <t>オリコミ</t>
    </rPh>
    <phoneticPr fontId="1"/>
  </si>
  <si>
    <t>最上、由良</t>
    <rPh sb="0" eb="2">
      <t>モガミ</t>
    </rPh>
    <rPh sb="3" eb="5">
      <t>ユラ</t>
    </rPh>
    <phoneticPr fontId="1"/>
  </si>
  <si>
    <t>本町（東・西・南・北）、必成</t>
    <rPh sb="0" eb="2">
      <t>ホンチョウ</t>
    </rPh>
    <rPh sb="3" eb="4">
      <t>ヒガシ</t>
    </rPh>
    <rPh sb="5" eb="6">
      <t>ニシ</t>
    </rPh>
    <rPh sb="7" eb="8">
      <t>ミナミ</t>
    </rPh>
    <rPh sb="9" eb="10">
      <t>キタ</t>
    </rPh>
    <rPh sb="12" eb="14">
      <t>ヒッセイ</t>
    </rPh>
    <phoneticPr fontId="1"/>
  </si>
  <si>
    <t>その他、美流渡万字など</t>
    <rPh sb="2" eb="3">
      <t>ホカ</t>
    </rPh>
    <rPh sb="4" eb="5">
      <t>ビ</t>
    </rPh>
    <rPh sb="5" eb="6">
      <t>ナガ</t>
    </rPh>
    <rPh sb="6" eb="7">
      <t>ワタ</t>
    </rPh>
    <rPh sb="7" eb="9">
      <t>マンジ</t>
    </rPh>
    <phoneticPr fontId="1"/>
  </si>
  <si>
    <t>　　　　　　　　　　　　　　　　　　　　　　　　　枚</t>
    <rPh sb="25" eb="26">
      <t>マイ</t>
    </rPh>
    <phoneticPr fontId="1"/>
  </si>
  <si>
    <t>38,000　　　　　　（栗沢・北村除く）</t>
    <rPh sb="13" eb="15">
      <t>クリサワ</t>
    </rPh>
    <rPh sb="16" eb="18">
      <t>キタムラ</t>
    </rPh>
    <rPh sb="18" eb="19">
      <t>ノゾ</t>
    </rPh>
    <phoneticPr fontId="1"/>
  </si>
  <si>
    <t>40,400　　　　　　（栗沢・北村含む）</t>
    <rPh sb="13" eb="15">
      <t>クリサワ</t>
    </rPh>
    <rPh sb="16" eb="18">
      <t>キタムラ</t>
    </rPh>
    <rPh sb="18" eb="19">
      <t>フク</t>
    </rPh>
    <phoneticPr fontId="1"/>
  </si>
  <si>
    <t>道新折込　1800</t>
    <rPh sb="0" eb="2">
      <t>ドウシン</t>
    </rPh>
    <rPh sb="2" eb="4">
      <t>オリコミ</t>
    </rPh>
    <phoneticPr fontId="1"/>
  </si>
  <si>
    <t xml:space="preserve">                                                         </t>
    <phoneticPr fontId="1"/>
  </si>
  <si>
    <t xml:space="preserve">                                                               ＴＥＬ　０１２６－３５－６６９５　ＦＡＸ　０１２６－３５－６６９６</t>
    <phoneticPr fontId="1"/>
  </si>
  <si>
    <r>
      <t xml:space="preserve">                          お問い合わせ・チラシ搬入先  </t>
    </r>
    <r>
      <rPr>
        <b/>
        <sz val="16"/>
        <color theme="1"/>
        <rFont val="AR P丸ゴシック体M"/>
        <family val="3"/>
        <charset val="128"/>
      </rPr>
      <t>南空企画</t>
    </r>
    <r>
      <rPr>
        <sz val="11"/>
        <color theme="1"/>
        <rFont val="HGP教科書体"/>
        <family val="1"/>
        <charset val="128"/>
      </rPr>
      <t xml:space="preserve">  　南空知最大発行　</t>
    </r>
    <r>
      <rPr>
        <b/>
        <sz val="14"/>
        <color theme="1"/>
        <rFont val="AR丸ゴシック体M"/>
        <family val="3"/>
        <charset val="128"/>
      </rPr>
      <t>みなそら</t>
    </r>
    <rPh sb="36" eb="38">
      <t>ハンニュウ</t>
    </rPh>
    <rPh sb="41" eb="42">
      <t>ナン</t>
    </rPh>
    <rPh sb="42" eb="43">
      <t>ソラ</t>
    </rPh>
    <rPh sb="43" eb="45">
      <t>キカク</t>
    </rPh>
    <rPh sb="48" eb="49">
      <t>ミナミ</t>
    </rPh>
    <rPh sb="49" eb="53">
      <t>ソラチサイダイ</t>
    </rPh>
    <rPh sb="53" eb="55">
      <t>ハッコウ</t>
    </rPh>
    <phoneticPr fontId="1"/>
  </si>
  <si>
    <t>※お手数ですが空欄へのご記入を、お願い致します。</t>
    <rPh sb="2" eb="4">
      <t>テスウ</t>
    </rPh>
    <rPh sb="7" eb="8">
      <t>ソラ</t>
    </rPh>
    <rPh sb="8" eb="9">
      <t>ラン</t>
    </rPh>
    <rPh sb="12" eb="14">
      <t>キニュウ</t>
    </rPh>
    <rPh sb="17" eb="18">
      <t>ネガイ</t>
    </rPh>
    <rPh sb="19" eb="20">
      <t>タ</t>
    </rPh>
    <phoneticPr fontId="1"/>
  </si>
  <si>
    <t>若駒</t>
    <phoneticPr fontId="1"/>
  </si>
  <si>
    <t>※最少枚数、3000枚から承ります。（折込単価＠3.3～）</t>
    <rPh sb="1" eb="3">
      <t>サイショウ</t>
    </rPh>
    <rPh sb="3" eb="5">
      <t>マイスウ</t>
    </rPh>
    <rPh sb="10" eb="11">
      <t>マイ</t>
    </rPh>
    <rPh sb="13" eb="14">
      <t>ウケタマワ</t>
    </rPh>
    <rPh sb="19" eb="21">
      <t>オリコミ</t>
    </rPh>
    <rPh sb="21" eb="23">
      <t>タンカ</t>
    </rPh>
    <phoneticPr fontId="1"/>
  </si>
  <si>
    <t>※栗沢、北村地区は道新販売店に折込み委託（折込単価＠3.63～）しております。</t>
    <rPh sb="15" eb="17">
      <t>オリコミ</t>
    </rPh>
    <rPh sb="18" eb="20">
      <t>イタク</t>
    </rPh>
    <phoneticPr fontId="1"/>
  </si>
  <si>
    <r>
      <t xml:space="preserve">※納品・搬入締切は </t>
    </r>
    <r>
      <rPr>
        <b/>
        <sz val="10"/>
        <color theme="1"/>
        <rFont val="AR P丸ゴシック体M"/>
        <family val="3"/>
        <charset val="128"/>
      </rPr>
      <t xml:space="preserve">発行日の前週水曜日正午迄 </t>
    </r>
    <r>
      <rPr>
        <sz val="10"/>
        <color theme="1"/>
        <rFont val="AR P丸ゴシック体M"/>
        <family val="3"/>
        <charset val="128"/>
      </rPr>
      <t>とさせていただきます。（例：発行日26日→納品日17日正午）</t>
    </r>
    <rPh sb="1" eb="3">
      <t>ノウヒン</t>
    </rPh>
    <rPh sb="4" eb="6">
      <t>ハンニュウ</t>
    </rPh>
    <rPh sb="6" eb="8">
      <t>シメキリ</t>
    </rPh>
    <rPh sb="10" eb="12">
      <t>ハッコウ</t>
    </rPh>
    <rPh sb="12" eb="13">
      <t>ビ</t>
    </rPh>
    <rPh sb="14" eb="16">
      <t>ゼンシュウ</t>
    </rPh>
    <rPh sb="16" eb="19">
      <t>スイヨウビ</t>
    </rPh>
    <rPh sb="18" eb="19">
      <t>ニチ</t>
    </rPh>
    <rPh sb="19" eb="21">
      <t>ショウゴ</t>
    </rPh>
    <rPh sb="21" eb="22">
      <t>マデ</t>
    </rPh>
    <rPh sb="35" eb="36">
      <t>レイ</t>
    </rPh>
    <rPh sb="37" eb="40">
      <t>ハッコウビ</t>
    </rPh>
    <rPh sb="42" eb="43">
      <t>ニチ</t>
    </rPh>
    <rPh sb="44" eb="47">
      <t>ノウヒンビ</t>
    </rPh>
    <rPh sb="49" eb="50">
      <t>ニチ</t>
    </rPh>
    <rPh sb="50" eb="52">
      <t>ショウゴ</t>
    </rPh>
    <phoneticPr fontId="1"/>
  </si>
  <si>
    <t>令和6年3月中旬更新</t>
    <rPh sb="0" eb="2">
      <t>レイワ</t>
    </rPh>
    <rPh sb="3" eb="4">
      <t>ネン</t>
    </rPh>
    <rPh sb="5" eb="6">
      <t>ガツ</t>
    </rPh>
    <rPh sb="6" eb="8">
      <t>チュウジュン</t>
    </rPh>
    <rPh sb="8" eb="10">
      <t>コウシン</t>
    </rPh>
    <phoneticPr fontId="1"/>
  </si>
  <si>
    <t>〒０６８－０８３６　岩見沢市上志文町２１７番地</t>
    <phoneticPr fontId="1"/>
  </si>
  <si>
    <t>　　       　　　　　　　   な ん そ ら き か 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</si>
</sst>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HGP教科書体"/>
      <family val="1"/>
      <charset val="128"/>
    </font>
    <font>
      <sz val="11"/>
      <color theme="1"/>
      <name val="AR P丸ゴシック体M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HGP教科書体"/>
      <family val="1"/>
      <charset val="128"/>
    </font>
    <font>
      <sz val="12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  <font>
      <b/>
      <sz val="18"/>
      <color theme="1"/>
      <name val="AR P丸ゴシック体M"/>
      <family val="3"/>
      <charset val="128"/>
    </font>
    <font>
      <sz val="18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b/>
      <sz val="10"/>
      <color theme="1"/>
      <name val="AR P丸ゴシック体M"/>
      <family val="3"/>
      <charset val="128"/>
    </font>
    <font>
      <sz val="6"/>
      <color theme="1"/>
      <name val="AR P丸ゴシック体M"/>
      <family val="3"/>
      <charset val="128"/>
    </font>
    <font>
      <b/>
      <sz val="14"/>
      <color theme="1"/>
      <name val="AR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 style="medium">
        <color auto="1"/>
      </left>
      <right/>
      <top style="medium">
        <color auto="1"/>
      </top>
      <bottom style="medium">
        <color auto="1"/>
      </bottom>
      <diagonal style="thin">
        <color indexed="64"/>
      </diagonal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Dashed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2" borderId="4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2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9" fillId="2" borderId="5" xfId="0" applyFont="1" applyFill="1" applyBorder="1">
      <alignment vertical="center"/>
    </xf>
    <xf numFmtId="0" fontId="0" fillId="0" borderId="6" xfId="0" applyBorder="1">
      <alignment vertical="center"/>
    </xf>
    <xf numFmtId="3" fontId="13" fillId="2" borderId="5" xfId="0" applyNumberFormat="1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14" fillId="0" borderId="23" xfId="0" applyFont="1" applyBorder="1" applyAlignment="1">
      <alignment horizontal="center" shrinkToFit="1"/>
    </xf>
    <xf numFmtId="0" fontId="5" fillId="0" borderId="24" xfId="0" applyFont="1" applyBorder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3" fontId="9" fillId="2" borderId="10" xfId="0" applyNumberFormat="1" applyFont="1" applyFill="1" applyBorder="1" applyAlignment="1">
      <alignment horizontal="center" vertical="center"/>
    </xf>
    <xf numFmtId="3" fontId="9" fillId="2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topLeftCell="A37" zoomScale="130" zoomScaleNormal="130" workbookViewId="0">
      <selection sqref="A1:F1"/>
    </sheetView>
  </sheetViews>
  <sheetFormatPr defaultRowHeight="13" x14ac:dyDescent="0.2"/>
  <cols>
    <col min="1" max="1" width="6.36328125" customWidth="1"/>
    <col min="2" max="2" width="14.36328125" style="1" customWidth="1"/>
    <col min="3" max="3" width="29.08984375" customWidth="1"/>
    <col min="4" max="4" width="13.90625" style="1" customWidth="1"/>
    <col min="5" max="5" width="14.90625" style="1" customWidth="1"/>
    <col min="6" max="6" width="14.26953125" style="1" customWidth="1"/>
  </cols>
  <sheetData>
    <row r="1" spans="1:6" ht="39.75" customHeight="1" thickBot="1" x14ac:dyDescent="0.25">
      <c r="A1" s="52" t="s">
        <v>29</v>
      </c>
      <c r="B1" s="53"/>
      <c r="C1" s="53"/>
      <c r="D1" s="53"/>
      <c r="E1" s="53"/>
      <c r="F1" s="53"/>
    </row>
    <row r="2" spans="1:6" ht="17.25" customHeight="1" thickBot="1" x14ac:dyDescent="0.25">
      <c r="A2" s="3"/>
      <c r="B2" s="5"/>
      <c r="C2" s="6"/>
      <c r="D2" s="7" t="s">
        <v>0</v>
      </c>
      <c r="E2" s="6" t="s">
        <v>1</v>
      </c>
      <c r="F2" s="8" t="s">
        <v>21</v>
      </c>
    </row>
    <row r="3" spans="1:6" ht="15" customHeight="1" x14ac:dyDescent="0.2">
      <c r="A3" s="3"/>
      <c r="B3" s="49" t="str">
        <f>"条丁目東・西"&amp;CHAR(10)&amp;(SUM(D3:D5))</f>
        <v>条丁目東・西
9427</v>
      </c>
      <c r="C3" s="9" t="s">
        <v>2</v>
      </c>
      <c r="D3" s="10">
        <v>4716</v>
      </c>
      <c r="E3" s="42">
        <v>10080</v>
      </c>
      <c r="F3" s="37"/>
    </row>
    <row r="4" spans="1:6" ht="15" customHeight="1" x14ac:dyDescent="0.2">
      <c r="A4" s="3"/>
      <c r="B4" s="50"/>
      <c r="C4" s="29" t="s">
        <v>6</v>
      </c>
      <c r="D4" s="29">
        <v>4686</v>
      </c>
      <c r="E4" s="54"/>
      <c r="F4" s="38"/>
    </row>
    <row r="5" spans="1:6" ht="15" customHeight="1" thickBot="1" x14ac:dyDescent="0.25">
      <c r="A5" s="3"/>
      <c r="B5" s="51"/>
      <c r="C5" s="11" t="s">
        <v>37</v>
      </c>
      <c r="D5" s="11">
        <v>25</v>
      </c>
      <c r="E5" s="43"/>
      <c r="F5" s="19"/>
    </row>
    <row r="6" spans="1:6" ht="15" customHeight="1" x14ac:dyDescent="0.2">
      <c r="A6" s="3"/>
      <c r="B6" s="49" t="str">
        <f>"南区"&amp;CHAR(10)&amp;(SUM(D6:D11))</f>
        <v>南区
7780</v>
      </c>
      <c r="C6" s="13" t="s">
        <v>7</v>
      </c>
      <c r="D6" s="9">
        <v>1896</v>
      </c>
      <c r="E6" s="42">
        <v>7980</v>
      </c>
      <c r="F6" s="37"/>
    </row>
    <row r="7" spans="1:6" ht="15" customHeight="1" x14ac:dyDescent="0.2">
      <c r="A7" s="3"/>
      <c r="B7" s="50"/>
      <c r="C7" s="15" t="s">
        <v>8</v>
      </c>
      <c r="D7" s="16">
        <v>499</v>
      </c>
      <c r="E7" s="47"/>
      <c r="F7" s="38"/>
    </row>
    <row r="8" spans="1:6" ht="15" customHeight="1" x14ac:dyDescent="0.2">
      <c r="A8" s="3"/>
      <c r="B8" s="50"/>
      <c r="C8" s="15" t="s">
        <v>3</v>
      </c>
      <c r="D8" s="16">
        <v>2332</v>
      </c>
      <c r="E8" s="47"/>
      <c r="F8" s="38"/>
    </row>
    <row r="9" spans="1:6" ht="15" customHeight="1" x14ac:dyDescent="0.2">
      <c r="A9" s="3"/>
      <c r="B9" s="50"/>
      <c r="C9" s="15" t="s">
        <v>9</v>
      </c>
      <c r="D9" s="16">
        <v>1089</v>
      </c>
      <c r="E9" s="47"/>
      <c r="F9" s="38"/>
    </row>
    <row r="10" spans="1:6" ht="15" customHeight="1" x14ac:dyDescent="0.2">
      <c r="A10" s="3"/>
      <c r="B10" s="50"/>
      <c r="C10" s="15" t="s">
        <v>10</v>
      </c>
      <c r="D10" s="16">
        <v>761</v>
      </c>
      <c r="E10" s="47"/>
      <c r="F10" s="38"/>
    </row>
    <row r="11" spans="1:6" ht="15" customHeight="1" thickBot="1" x14ac:dyDescent="0.25">
      <c r="A11" s="3"/>
      <c r="B11" s="51"/>
      <c r="C11" s="13" t="s">
        <v>42</v>
      </c>
      <c r="D11" s="14">
        <v>1203</v>
      </c>
      <c r="E11" s="46"/>
      <c r="F11" s="39"/>
    </row>
    <row r="12" spans="1:6" ht="15" customHeight="1" x14ac:dyDescent="0.2">
      <c r="A12" s="3"/>
      <c r="B12" s="49" t="str">
        <f>"西区"&amp;CHAR(10)&amp;(SUM(D12:D16))</f>
        <v>西区
4940</v>
      </c>
      <c r="C12" s="17" t="s">
        <v>11</v>
      </c>
      <c r="D12" s="18">
        <v>521</v>
      </c>
      <c r="E12" s="42">
        <v>4700</v>
      </c>
      <c r="F12" s="37"/>
    </row>
    <row r="13" spans="1:6" ht="15" customHeight="1" x14ac:dyDescent="0.2">
      <c r="A13" s="3"/>
      <c r="B13" s="50"/>
      <c r="C13" s="15" t="s">
        <v>57</v>
      </c>
      <c r="D13" s="16">
        <v>258</v>
      </c>
      <c r="E13" s="47"/>
      <c r="F13" s="38"/>
    </row>
    <row r="14" spans="1:6" ht="15" customHeight="1" x14ac:dyDescent="0.2">
      <c r="A14" s="3"/>
      <c r="B14" s="50"/>
      <c r="C14" s="15" t="s">
        <v>39</v>
      </c>
      <c r="D14" s="16">
        <v>2683</v>
      </c>
      <c r="E14" s="47"/>
      <c r="F14" s="38"/>
    </row>
    <row r="15" spans="1:6" ht="15" customHeight="1" x14ac:dyDescent="0.2">
      <c r="A15" s="3"/>
      <c r="B15" s="50"/>
      <c r="C15" s="15" t="s">
        <v>12</v>
      </c>
      <c r="D15" s="16">
        <v>854</v>
      </c>
      <c r="E15" s="47"/>
      <c r="F15" s="38"/>
    </row>
    <row r="16" spans="1:6" ht="15" customHeight="1" thickBot="1" x14ac:dyDescent="0.25">
      <c r="A16" s="3"/>
      <c r="B16" s="51"/>
      <c r="C16" s="19" t="s">
        <v>13</v>
      </c>
      <c r="D16" s="20">
        <v>624</v>
      </c>
      <c r="E16" s="46"/>
      <c r="F16" s="39"/>
    </row>
    <row r="17" spans="1:6" ht="15" customHeight="1" x14ac:dyDescent="0.2">
      <c r="A17" s="3"/>
      <c r="B17" s="49" t="str">
        <f>"東区"&amp;CHAR(10)&amp;(SUM(D17:D18))</f>
        <v>東区
2054</v>
      </c>
      <c r="C17" s="13" t="s">
        <v>4</v>
      </c>
      <c r="D17" s="14">
        <v>1171</v>
      </c>
      <c r="E17" s="42">
        <v>2150</v>
      </c>
      <c r="F17" s="37"/>
    </row>
    <row r="18" spans="1:6" ht="15" customHeight="1" thickBot="1" x14ac:dyDescent="0.25">
      <c r="A18" s="3"/>
      <c r="B18" s="51"/>
      <c r="C18" s="11" t="s">
        <v>14</v>
      </c>
      <c r="D18" s="12">
        <v>883</v>
      </c>
      <c r="E18" s="46"/>
      <c r="F18" s="39"/>
    </row>
    <row r="19" spans="1:6" ht="15" customHeight="1" x14ac:dyDescent="0.2">
      <c r="A19" s="3"/>
      <c r="B19" s="49" t="str">
        <f>"北区"&amp;CHAR(10)&amp;(SUM(D19:D25))</f>
        <v>北区
5620</v>
      </c>
      <c r="C19" s="17" t="s">
        <v>35</v>
      </c>
      <c r="D19" s="18">
        <v>443</v>
      </c>
      <c r="E19" s="42">
        <v>5770</v>
      </c>
      <c r="F19" s="37"/>
    </row>
    <row r="20" spans="1:6" ht="15" customHeight="1" x14ac:dyDescent="0.2">
      <c r="A20" s="3"/>
      <c r="B20" s="50"/>
      <c r="C20" s="15" t="s">
        <v>36</v>
      </c>
      <c r="D20" s="16">
        <v>560</v>
      </c>
      <c r="E20" s="47"/>
      <c r="F20" s="38"/>
    </row>
    <row r="21" spans="1:6" ht="15" customHeight="1" x14ac:dyDescent="0.2">
      <c r="A21" s="3"/>
      <c r="B21" s="50"/>
      <c r="C21" s="15" t="s">
        <v>15</v>
      </c>
      <c r="D21" s="16">
        <v>342</v>
      </c>
      <c r="E21" s="47"/>
      <c r="F21" s="38"/>
    </row>
    <row r="22" spans="1:6" ht="15" customHeight="1" x14ac:dyDescent="0.2">
      <c r="A22" s="3"/>
      <c r="B22" s="50"/>
      <c r="C22" s="15" t="s">
        <v>16</v>
      </c>
      <c r="D22" s="16">
        <v>223</v>
      </c>
      <c r="E22" s="47"/>
      <c r="F22" s="38"/>
    </row>
    <row r="23" spans="1:6" ht="15" customHeight="1" x14ac:dyDescent="0.2">
      <c r="A23" s="3"/>
      <c r="B23" s="50"/>
      <c r="C23" s="15" t="s">
        <v>5</v>
      </c>
      <c r="D23" s="16">
        <v>468</v>
      </c>
      <c r="E23" s="47"/>
      <c r="F23" s="38"/>
    </row>
    <row r="24" spans="1:6" ht="15" customHeight="1" x14ac:dyDescent="0.2">
      <c r="A24" s="3"/>
      <c r="B24" s="50"/>
      <c r="C24" s="15" t="s">
        <v>17</v>
      </c>
      <c r="D24" s="16">
        <v>624</v>
      </c>
      <c r="E24" s="47"/>
      <c r="F24" s="38"/>
    </row>
    <row r="25" spans="1:6" ht="15" customHeight="1" thickBot="1" x14ac:dyDescent="0.25">
      <c r="A25" s="3"/>
      <c r="B25" s="51"/>
      <c r="C25" s="19" t="s">
        <v>18</v>
      </c>
      <c r="D25" s="20">
        <v>2960</v>
      </c>
      <c r="E25" s="46"/>
      <c r="F25" s="39"/>
    </row>
    <row r="26" spans="1:6" ht="15" customHeight="1" x14ac:dyDescent="0.2">
      <c r="A26" s="3"/>
      <c r="B26" s="49" t="str">
        <f>"志文地区"&amp;CHAR(10)&amp;(SUM(D26:D27))</f>
        <v>志文地区
2268</v>
      </c>
      <c r="C26" s="13" t="s">
        <v>41</v>
      </c>
      <c r="D26" s="14">
        <v>1631</v>
      </c>
      <c r="E26" s="42">
        <v>2400</v>
      </c>
      <c r="F26" s="37"/>
    </row>
    <row r="27" spans="1:6" ht="15" customHeight="1" thickBot="1" x14ac:dyDescent="0.25">
      <c r="A27" s="3"/>
      <c r="B27" s="51"/>
      <c r="C27" s="11" t="s">
        <v>19</v>
      </c>
      <c r="D27" s="12">
        <v>637</v>
      </c>
      <c r="E27" s="46"/>
      <c r="F27" s="39"/>
    </row>
    <row r="28" spans="1:6" ht="15" customHeight="1" x14ac:dyDescent="0.2">
      <c r="A28" s="3"/>
      <c r="B28" s="49" t="str">
        <f>"幌向地区"&amp;CHAR(10)&amp;(SUM(D28:D30))</f>
        <v>幌向地区
4829</v>
      </c>
      <c r="C28" s="17" t="s">
        <v>38</v>
      </c>
      <c r="D28" s="18">
        <v>1557</v>
      </c>
      <c r="E28" s="42">
        <v>4920</v>
      </c>
      <c r="F28" s="37"/>
    </row>
    <row r="29" spans="1:6" ht="15" customHeight="1" x14ac:dyDescent="0.2">
      <c r="A29" s="3"/>
      <c r="B29" s="50"/>
      <c r="C29" s="15" t="s">
        <v>40</v>
      </c>
      <c r="D29" s="16">
        <v>3196</v>
      </c>
      <c r="E29" s="47"/>
      <c r="F29" s="38"/>
    </row>
    <row r="30" spans="1:6" ht="15" customHeight="1" thickBot="1" x14ac:dyDescent="0.25">
      <c r="A30" s="3"/>
      <c r="B30" s="51"/>
      <c r="C30" s="19" t="s">
        <v>20</v>
      </c>
      <c r="D30" s="20">
        <v>76</v>
      </c>
      <c r="E30" s="46"/>
      <c r="F30" s="39"/>
    </row>
    <row r="31" spans="1:6" ht="15" customHeight="1" x14ac:dyDescent="0.2">
      <c r="A31" s="3"/>
      <c r="B31" s="49" t="str">
        <f>"栗沢地区"&amp;CHAR(10)&amp;(SUM(D31:D33))</f>
        <v>栗沢地区
2448</v>
      </c>
      <c r="C31" s="13" t="s">
        <v>47</v>
      </c>
      <c r="D31" s="14">
        <v>674</v>
      </c>
      <c r="E31" s="44" t="s">
        <v>52</v>
      </c>
      <c r="F31" s="44"/>
    </row>
    <row r="32" spans="1:6" ht="15" customHeight="1" x14ac:dyDescent="0.2">
      <c r="A32" s="3"/>
      <c r="B32" s="50"/>
      <c r="C32" s="15" t="s">
        <v>46</v>
      </c>
      <c r="D32" s="16">
        <v>809</v>
      </c>
      <c r="E32" s="48"/>
      <c r="F32" s="48"/>
    </row>
    <row r="33" spans="1:7" ht="15" customHeight="1" thickBot="1" x14ac:dyDescent="0.25">
      <c r="A33" s="3"/>
      <c r="B33" s="51"/>
      <c r="C33" s="13" t="s">
        <v>48</v>
      </c>
      <c r="D33" s="14">
        <v>965</v>
      </c>
      <c r="E33" s="45"/>
      <c r="F33" s="45"/>
    </row>
    <row r="34" spans="1:7" ht="15" customHeight="1" x14ac:dyDescent="0.2">
      <c r="A34" s="3"/>
      <c r="B34" s="49" t="str">
        <f>"北村地区"&amp;CHAR(10)&amp;(SUM(D34:D35))</f>
        <v>北村地区
998</v>
      </c>
      <c r="C34" s="17" t="s">
        <v>43</v>
      </c>
      <c r="D34" s="18">
        <v>361</v>
      </c>
      <c r="E34" s="44" t="s">
        <v>45</v>
      </c>
      <c r="F34" s="44"/>
    </row>
    <row r="35" spans="1:7" ht="15" customHeight="1" thickBot="1" x14ac:dyDescent="0.25">
      <c r="A35" s="3"/>
      <c r="B35" s="51"/>
      <c r="C35" s="11" t="s">
        <v>44</v>
      </c>
      <c r="D35" s="12">
        <v>637</v>
      </c>
      <c r="E35" s="45"/>
      <c r="F35" s="45"/>
    </row>
    <row r="36" spans="1:7" ht="15" customHeight="1" x14ac:dyDescent="0.2">
      <c r="A36" s="3"/>
      <c r="B36" s="49" t="str">
        <f>"その他"&amp;CHAR(10)&amp;(SUM(D36))</f>
        <v>その他
713</v>
      </c>
      <c r="C36" s="42" t="s">
        <v>27</v>
      </c>
      <c r="D36" s="40">
        <v>713</v>
      </c>
      <c r="E36" s="44">
        <v>0</v>
      </c>
      <c r="F36" s="37" t="s">
        <v>26</v>
      </c>
    </row>
    <row r="37" spans="1:7" ht="15" customHeight="1" thickBot="1" x14ac:dyDescent="0.25">
      <c r="A37" s="3"/>
      <c r="B37" s="51"/>
      <c r="C37" s="43"/>
      <c r="D37" s="41"/>
      <c r="E37" s="45"/>
      <c r="F37" s="39"/>
    </row>
    <row r="38" spans="1:7" ht="30" customHeight="1" thickBot="1" x14ac:dyDescent="0.25">
      <c r="A38" s="3"/>
      <c r="B38" s="67" t="s">
        <v>25</v>
      </c>
      <c r="C38" s="68"/>
      <c r="D38" s="71">
        <f>SUM(D3:D37)</f>
        <v>41077</v>
      </c>
      <c r="E38" s="33" t="s">
        <v>50</v>
      </c>
      <c r="F38" s="21"/>
    </row>
    <row r="39" spans="1:7" ht="30" customHeight="1" thickBot="1" x14ac:dyDescent="0.25">
      <c r="A39" s="3"/>
      <c r="B39" s="69"/>
      <c r="C39" s="70"/>
      <c r="D39" s="72"/>
      <c r="E39" s="33" t="s">
        <v>51</v>
      </c>
      <c r="F39" s="31"/>
      <c r="G39" s="32"/>
    </row>
    <row r="40" spans="1:7" ht="13.5" customHeight="1" x14ac:dyDescent="0.2">
      <c r="A40" s="3"/>
      <c r="B40" s="35"/>
      <c r="C40" s="25"/>
      <c r="D40" s="26"/>
      <c r="E40" s="34"/>
      <c r="F40" s="36" t="s">
        <v>61</v>
      </c>
    </row>
    <row r="41" spans="1:7" ht="15" customHeight="1" x14ac:dyDescent="0.2">
      <c r="B41" s="56" t="s">
        <v>58</v>
      </c>
      <c r="C41" s="56"/>
      <c r="D41" s="56"/>
      <c r="E41" s="56"/>
      <c r="F41" s="56"/>
    </row>
    <row r="42" spans="1:7" ht="15" customHeight="1" x14ac:dyDescent="0.2">
      <c r="B42" s="56" t="s">
        <v>59</v>
      </c>
      <c r="C42" s="56"/>
      <c r="D42" s="56"/>
      <c r="E42" s="56"/>
      <c r="F42" s="56"/>
    </row>
    <row r="43" spans="1:7" ht="15" customHeight="1" x14ac:dyDescent="0.2">
      <c r="B43" s="56" t="s">
        <v>60</v>
      </c>
      <c r="C43" s="56"/>
      <c r="D43" s="56"/>
      <c r="E43" s="56"/>
      <c r="F43" s="56"/>
    </row>
    <row r="44" spans="1:7" ht="15" customHeight="1" x14ac:dyDescent="0.2">
      <c r="B44" s="56" t="s">
        <v>34</v>
      </c>
      <c r="C44" s="56"/>
      <c r="D44" s="56"/>
      <c r="E44" s="56"/>
      <c r="F44" s="28"/>
    </row>
    <row r="45" spans="1:7" ht="9" customHeight="1" thickBot="1" x14ac:dyDescent="0.25">
      <c r="A45" s="4"/>
      <c r="B45" s="22"/>
      <c r="C45" s="22"/>
      <c r="D45" s="22"/>
      <c r="E45" s="22"/>
      <c r="F45" s="22"/>
      <c r="G45" s="2"/>
    </row>
    <row r="46" spans="1:7" ht="20.149999999999999" customHeight="1" thickBot="1" x14ac:dyDescent="0.25">
      <c r="B46" s="23" t="s">
        <v>22</v>
      </c>
      <c r="C46" s="57" t="s">
        <v>33</v>
      </c>
      <c r="D46" s="58"/>
      <c r="E46" s="58"/>
      <c r="F46" s="59"/>
    </row>
    <row r="47" spans="1:7" ht="20.149999999999999" customHeight="1" thickBot="1" x14ac:dyDescent="0.25">
      <c r="B47" s="24" t="s">
        <v>28</v>
      </c>
      <c r="C47" s="57"/>
      <c r="D47" s="58"/>
      <c r="E47" s="58"/>
      <c r="F47" s="59"/>
    </row>
    <row r="48" spans="1:7" ht="20.149999999999999" customHeight="1" thickBot="1" x14ac:dyDescent="0.25">
      <c r="B48" s="23" t="s">
        <v>23</v>
      </c>
      <c r="C48" s="57"/>
      <c r="D48" s="58"/>
      <c r="E48" s="58"/>
      <c r="F48" s="59"/>
    </row>
    <row r="49" spans="2:6" ht="20.149999999999999" customHeight="1" thickBot="1" x14ac:dyDescent="0.25">
      <c r="B49" s="24" t="s">
        <v>24</v>
      </c>
      <c r="C49" s="60" t="s">
        <v>49</v>
      </c>
      <c r="D49" s="61"/>
      <c r="E49" s="61"/>
      <c r="F49" s="62"/>
    </row>
    <row r="50" spans="2:6" ht="20.149999999999999" customHeight="1" thickBot="1" x14ac:dyDescent="0.25">
      <c r="B50" s="23" t="s">
        <v>31</v>
      </c>
      <c r="C50" s="57"/>
      <c r="D50" s="58"/>
      <c r="E50" s="58"/>
      <c r="F50" s="59"/>
    </row>
    <row r="51" spans="2:6" ht="15" customHeight="1" x14ac:dyDescent="0.2">
      <c r="B51" s="27"/>
      <c r="C51" s="27"/>
      <c r="D51" s="27"/>
      <c r="E51" s="27"/>
      <c r="F51" s="27"/>
    </row>
    <row r="52" spans="2:6" ht="15" customHeight="1" x14ac:dyDescent="0.2">
      <c r="B52" s="64" t="s">
        <v>30</v>
      </c>
      <c r="C52" s="64"/>
      <c r="D52" s="64"/>
      <c r="E52" s="64"/>
      <c r="F52" s="64"/>
    </row>
    <row r="53" spans="2:6" ht="15" customHeight="1" x14ac:dyDescent="0.2">
      <c r="B53" s="64" t="s">
        <v>32</v>
      </c>
      <c r="C53" s="64"/>
      <c r="D53" s="64"/>
      <c r="E53" s="64"/>
      <c r="F53" s="64"/>
    </row>
    <row r="54" spans="2:6" ht="15" customHeight="1" x14ac:dyDescent="0.2">
      <c r="B54" s="63" t="s">
        <v>56</v>
      </c>
      <c r="C54" s="63"/>
      <c r="D54" s="63"/>
      <c r="E54" s="63"/>
      <c r="F54" s="63"/>
    </row>
    <row r="55" spans="2:6" ht="16.5" customHeight="1" thickBot="1" x14ac:dyDescent="0.25">
      <c r="B55" s="66" t="s">
        <v>53</v>
      </c>
      <c r="C55" s="66"/>
      <c r="D55" s="66"/>
      <c r="E55" s="66"/>
      <c r="F55" s="66"/>
    </row>
    <row r="56" spans="2:6" ht="10.5" customHeight="1" x14ac:dyDescent="0.15">
      <c r="B56" s="30"/>
      <c r="C56" s="65" t="s">
        <v>63</v>
      </c>
      <c r="D56" s="65"/>
      <c r="E56" s="65"/>
      <c r="F56" s="30"/>
    </row>
    <row r="57" spans="2:6" ht="19.5" customHeight="1" x14ac:dyDescent="0.35">
      <c r="B57" s="74" t="s">
        <v>55</v>
      </c>
      <c r="C57" s="74"/>
      <c r="D57" s="74"/>
      <c r="E57" s="74"/>
      <c r="F57" s="74"/>
    </row>
    <row r="58" spans="2:6" ht="19.5" customHeight="1" x14ac:dyDescent="0.2">
      <c r="B58" s="73" t="s">
        <v>62</v>
      </c>
      <c r="C58" s="73"/>
      <c r="D58" s="73"/>
      <c r="E58" s="73"/>
      <c r="F58" s="73"/>
    </row>
    <row r="59" spans="2:6" ht="19.5" customHeight="1" thickBot="1" x14ac:dyDescent="0.25">
      <c r="B59" s="55" t="s">
        <v>54</v>
      </c>
      <c r="C59" s="55"/>
      <c r="D59" s="55"/>
      <c r="E59" s="55"/>
      <c r="F59" s="55"/>
    </row>
    <row r="64" spans="2:6" x14ac:dyDescent="0.2">
      <c r="F64"/>
    </row>
  </sheetData>
  <mergeCells count="52">
    <mergeCell ref="B36:B37"/>
    <mergeCell ref="C56:E56"/>
    <mergeCell ref="B55:F55"/>
    <mergeCell ref="B44:E44"/>
    <mergeCell ref="E34:E35"/>
    <mergeCell ref="F34:F35"/>
    <mergeCell ref="B42:F42"/>
    <mergeCell ref="B41:F41"/>
    <mergeCell ref="B38:C39"/>
    <mergeCell ref="D38:D39"/>
    <mergeCell ref="B59:F59"/>
    <mergeCell ref="B57:F57"/>
    <mergeCell ref="B58:F58"/>
    <mergeCell ref="B43:F43"/>
    <mergeCell ref="C46:F46"/>
    <mergeCell ref="C47:F47"/>
    <mergeCell ref="C48:F48"/>
    <mergeCell ref="C49:F49"/>
    <mergeCell ref="C50:F50"/>
    <mergeCell ref="B54:F54"/>
    <mergeCell ref="B52:F52"/>
    <mergeCell ref="B53:F53"/>
    <mergeCell ref="A1:F1"/>
    <mergeCell ref="B6:B11"/>
    <mergeCell ref="F3:F4"/>
    <mergeCell ref="F6:F11"/>
    <mergeCell ref="E6:E11"/>
    <mergeCell ref="B3:B5"/>
    <mergeCell ref="E3:E5"/>
    <mergeCell ref="B12:B16"/>
    <mergeCell ref="B28:B30"/>
    <mergeCell ref="B31:B33"/>
    <mergeCell ref="E31:E33"/>
    <mergeCell ref="B34:B35"/>
    <mergeCell ref="B17:B18"/>
    <mergeCell ref="B19:B25"/>
    <mergeCell ref="B26:B27"/>
    <mergeCell ref="F12:F16"/>
    <mergeCell ref="D36:D37"/>
    <mergeCell ref="C36:C37"/>
    <mergeCell ref="E36:E37"/>
    <mergeCell ref="F36:F37"/>
    <mergeCell ref="F17:F18"/>
    <mergeCell ref="F19:F25"/>
    <mergeCell ref="E26:E27"/>
    <mergeCell ref="E28:E30"/>
    <mergeCell ref="E12:E16"/>
    <mergeCell ref="E19:E25"/>
    <mergeCell ref="E17:E18"/>
    <mergeCell ref="F26:F27"/>
    <mergeCell ref="F28:F30"/>
    <mergeCell ref="F31:F3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石岡　樹</cp:lastModifiedBy>
  <cp:lastPrinted>2023-06-08T03:03:34Z</cp:lastPrinted>
  <dcterms:created xsi:type="dcterms:W3CDTF">2013-01-18T05:41:30Z</dcterms:created>
  <dcterms:modified xsi:type="dcterms:W3CDTF">2024-03-11T01:46:25Z</dcterms:modified>
</cp:coreProperties>
</file>